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95" windowWidth="19440" windowHeight="7815" activeTab="0"/>
  </bookViews>
  <sheets>
    <sheet name="JULY - SEP, 2017" sheetId="1" r:id="rId1"/>
    <sheet name="Sheet2" sheetId="2" r:id="rId2"/>
    <sheet name="Sheet3" sheetId="3" r:id="rId3"/>
  </sheets>
  <definedNames/>
  <calcPr fullCalcOnLoad="1"/>
</workbook>
</file>

<file path=xl/sharedStrings.xml><?xml version="1.0" encoding="utf-8"?>
<sst xmlns="http://schemas.openxmlformats.org/spreadsheetml/2006/main" count="35" uniqueCount="26">
  <si>
    <t>IDARA YA MAENDELEO YA JAMII</t>
  </si>
  <si>
    <t>NA</t>
  </si>
  <si>
    <t>JINA LA MRADI</t>
  </si>
  <si>
    <t>LENGO LA MWAKA</t>
  </si>
  <si>
    <t>GHARAMA YA MRADI (BAJETI)</t>
  </si>
  <si>
    <t>UTEKELEZAJI</t>
  </si>
  <si>
    <t>% YA UTEKELEZAJI KIMBO (PHYSICAL)</t>
  </si>
  <si>
    <t>FEDHA ILIYOTUMIKA ROBO HII</t>
  </si>
  <si>
    <t>% UTEKLEZAJI KIFEDHA</t>
  </si>
  <si>
    <t>JUMLA YA MATUMIZI HADI SASA</t>
  </si>
  <si>
    <t>S/KUU</t>
  </si>
  <si>
    <t>H/W</t>
  </si>
  <si>
    <t>WAH</t>
  </si>
  <si>
    <t>JUMLA</t>
  </si>
  <si>
    <t>Mapambano dhidi ya UKIMWI Wilayani.</t>
  </si>
  <si>
    <t>TAARIFA YA UTEKELEZAJI WA SHUGHULI ZA MAPAMBANO DHIDI YA VVU/UKIMWI KWA KIPINDI CHA ROBO YA KWANZA YA JULAI  - SEPTEMBA, 2017.</t>
  </si>
  <si>
    <t xml:space="preserve"> Kuwezesha kikao kazi cha robo cha wadau wanaotekeleza shughuli za kudhibiti UKIMWI katika Halmashauri ya Kyela</t>
  </si>
  <si>
    <t xml:space="preserve"> Kikao kazi cha wadau wanaotekeleza shughuli za kudhibiti UKIMWI kimefanyika kwa kushirikisha wawakirishi wa asasi na vikundi 46 kujadili taarifa za utekelezaji wa asasi na vikundi vinavyotekeleza shughuli za kudhibit UKIMWI Wilayani.</t>
  </si>
  <si>
    <t xml:space="preserve">Kuwezesha mafunzo ya kujenga uwezo na kuongeza uelewa kwa wajumbe wa kamati za kudhibiti UKIMWI ya Wilaya na kata za 5 zenye kiwango kikubwa cha maambukizi. </t>
  </si>
  <si>
    <t>Mafunzo ya kujenga uwezo kwa wajumbe na wataalam 16 wa kamati ya kudhibiti UKIMWI yamefanyika ilikuongeza uelewa, pia wajumbe 30 kutoka kata za Ipinda, Matema, Busale, Njisi na Ngonga wamepatiwa mafunzo hayo ili wakawafundishe wajumbe wenzao katika ngazi ya kata na vijiji.</t>
  </si>
  <si>
    <t>Kufanya kikao kazi  cha kutathmini utekelezaji wa kamati shirikishi za kudhibiti UKIMWI na kifua kikuu za vijiji vya Lubaga, Ikolo na Ngonga vilivyokuwa vinatekeleza programu ya kuhamasisha jamii kujitokeza kwa wingi kupima virusi vya UKIMWI kwa hiyari kwa kutumia rasilimali zilizopo.</t>
  </si>
  <si>
    <t>Kufanya mafunzo ya kujenga uelewa juu ya Muundo wa kamati na majukumu ya wajumbe wa kamati shirikishi za kudhibiti UKIMWI katika ngazi za kata na vijiji.</t>
  </si>
  <si>
    <t xml:space="preserve"> Kikao kazi cha tathimini ya utendaji kazi wa kamati za vijiji vya Lubaga, Ikolo na Ngonga katika kuhamasisha jamii kujitokeza kupima kwa hiari maambukizi ya virusi vya UKIMWI kimefanyika kwa kuwashirikisha wajumbe 30 kutoka katika ngazi za kata navv vijiji katika na vijiji walishiriki.</t>
  </si>
  <si>
    <t xml:space="preserve">Kufanya ufuatiliaji na tathimini katika shughuli za kudhiniti UKIMWI zinazo tekelezwa na asasi Wilayani </t>
  </si>
  <si>
    <t>Ufuatiliaji wa umefanyika kwa kamati shirikishi za kudhibiti UKIMWI za Kata tano za Ngonga, Matema, Njisi, Ipinda na Busale. Jumla ya kamati 5 za kata zimehakikiwa na kamati 23 za vijiji zimehakikiwa na kupewa maelekezo ya kuboresha kamati.</t>
  </si>
  <si>
    <t xml:space="preserve"> Mafunzo ya kuboresha uelewa  juu ya Muundo wa kamati na majukumu ya wajumbe wa kamati shirikishi za kudhibiti UKIMWI katika ngazi za kata na vijiji yamefanyika kwa kushirikisha kata za Ipinda, Matema, Busale, Njisi na Ngonga. Jumla ya wajumbe 198 wa kamati za kudhibiti UKIMWI za vijiji na kata wamepatiwa mafunzo. Maazimio ni kufuatilia kamati hizi kwa ukaribu ili kuhakikisha elimu waliyoipata wanaitumia vyema wao waliouandaa mwishoni wa mafunzo.</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</si>
</sst>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_(* #,##0.0_);_(* \(#,##0.0\);_(* &quot;-&quot;??_);_(@_)"/>
  </numFmts>
  <fonts count="43">
    <font>
      <sz val="11"/>
      <color theme="1"/>
      <name val="Calibri"/>
      <family val="2"/>
    </font>
    <font>
      <sz val="11"/>
      <color indexed="8"/>
      <name val="Calibri"/>
      <family val="2"/>
    </font>
    <font>
      <sz val="10"/>
      <name val="Arial"/>
      <family val="2"/>
    </font>
    <font>
      <sz val="12"/>
      <name val="Arial Narrow"/>
      <family val="2"/>
    </font>
    <font>
      <b/>
      <sz val="12"/>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Narrow"/>
      <family val="2"/>
    </font>
    <font>
      <b/>
      <sz val="12"/>
      <color indexed="8"/>
      <name val="Arial Narrow"/>
      <family val="2"/>
    </font>
    <font>
      <b/>
      <sz val="10"/>
      <color indexed="8"/>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Narrow"/>
      <family val="2"/>
    </font>
    <font>
      <b/>
      <sz val="12"/>
      <color theme="1"/>
      <name val="Arial Narrow"/>
      <family val="2"/>
    </font>
    <font>
      <b/>
      <sz val="10"/>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double"/>
      <top style="thin"/>
      <bottom style="thin"/>
    </border>
    <border>
      <left style="thin"/>
      <right style="thin"/>
      <top/>
      <bottom style="thin"/>
    </border>
    <border>
      <left style="double"/>
      <right style="thin"/>
      <top style="thin"/>
      <bottom style="thin"/>
    </border>
    <border>
      <left style="double"/>
      <right style="thin"/>
      <top style="thin"/>
      <bottom style="double"/>
    </border>
    <border>
      <left>
        <color indexed="63"/>
      </left>
      <right style="thin"/>
      <top style="thin"/>
      <bottom style="thin"/>
    </border>
    <border>
      <left style="thin"/>
      <right style="thin"/>
      <top style="thin"/>
      <bottom style="double"/>
    </border>
    <border>
      <left style="thin"/>
      <right style="double"/>
      <top style="thin"/>
      <bottom style="double"/>
    </border>
    <border>
      <left style="thin"/>
      <right>
        <color indexed="63"/>
      </right>
      <top style="thin"/>
      <bottom style="double"/>
    </border>
    <border>
      <left>
        <color indexed="63"/>
      </left>
      <right style="thin"/>
      <top style="thin"/>
      <bottom style="double"/>
    </border>
    <border>
      <left style="thin"/>
      <right style="thin"/>
      <top style="double"/>
      <bottom style="thin"/>
    </border>
    <border>
      <left style="thin"/>
      <right style="double"/>
      <top style="double"/>
      <bottom style="thin"/>
    </border>
    <border>
      <left/>
      <right/>
      <top/>
      <bottom style="double"/>
    </border>
    <border>
      <left style="double"/>
      <right style="thin"/>
      <top style="double"/>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1">
    <xf numFmtId="0" fontId="0" fillId="0" borderId="0" xfId="0" applyFont="1" applyAlignment="1">
      <alignment/>
    </xf>
    <xf numFmtId="0" fontId="0" fillId="0" borderId="0" xfId="0" applyAlignment="1">
      <alignment vertical="top" wrapText="1"/>
    </xf>
    <xf numFmtId="43" fontId="0" fillId="0" borderId="0" xfId="42" applyFont="1" applyAlignment="1">
      <alignment/>
    </xf>
    <xf numFmtId="0" fontId="40" fillId="0" borderId="10" xfId="0" applyFont="1" applyBorder="1" applyAlignment="1">
      <alignment vertical="top" wrapText="1"/>
    </xf>
    <xf numFmtId="164" fontId="3" fillId="0" borderId="10" xfId="42" applyNumberFormat="1" applyFont="1" applyBorder="1" applyAlignment="1">
      <alignment vertical="top" wrapText="1"/>
    </xf>
    <xf numFmtId="43" fontId="3" fillId="0" borderId="10" xfId="42" applyFont="1" applyBorder="1" applyAlignment="1">
      <alignment vertical="top" wrapText="1"/>
    </xf>
    <xf numFmtId="3" fontId="3" fillId="0" borderId="10" xfId="0" applyNumberFormat="1" applyFont="1" applyBorder="1" applyAlignment="1">
      <alignment vertical="top" wrapText="1"/>
    </xf>
    <xf numFmtId="0" fontId="3" fillId="0" borderId="10" xfId="0" applyFont="1" applyBorder="1" applyAlignment="1">
      <alignment vertical="top" wrapText="1"/>
    </xf>
    <xf numFmtId="164" fontId="40" fillId="0" borderId="10" xfId="42" applyNumberFormat="1" applyFont="1" applyBorder="1" applyAlignment="1">
      <alignment vertical="top" wrapText="1"/>
    </xf>
    <xf numFmtId="3" fontId="3" fillId="0" borderId="10" xfId="42" applyNumberFormat="1" applyFont="1" applyBorder="1" applyAlignment="1">
      <alignment vertical="top" wrapText="1"/>
    </xf>
    <xf numFmtId="0" fontId="3" fillId="33" borderId="10" xfId="0" applyFont="1" applyFill="1" applyBorder="1" applyAlignment="1">
      <alignment vertical="top" wrapText="1"/>
    </xf>
    <xf numFmtId="0" fontId="41" fillId="0" borderId="10" xfId="0" applyFont="1" applyBorder="1" applyAlignment="1">
      <alignment vertical="top" wrapText="1"/>
    </xf>
    <xf numFmtId="0" fontId="41" fillId="0" borderId="11" xfId="0" applyFont="1" applyBorder="1" applyAlignment="1">
      <alignment vertical="top" wrapText="1"/>
    </xf>
    <xf numFmtId="0" fontId="40" fillId="0" borderId="12" xfId="0" applyFont="1" applyBorder="1" applyAlignment="1">
      <alignment vertical="top" wrapText="1"/>
    </xf>
    <xf numFmtId="0" fontId="3" fillId="0" borderId="12" xfId="0" applyFont="1" applyBorder="1" applyAlignment="1">
      <alignment vertical="top" wrapText="1"/>
    </xf>
    <xf numFmtId="164" fontId="3" fillId="0" borderId="12" xfId="42" applyNumberFormat="1" applyFont="1" applyBorder="1" applyAlignment="1">
      <alignment vertical="top" wrapText="1"/>
    </xf>
    <xf numFmtId="3" fontId="3" fillId="0" borderId="12" xfId="0" applyNumberFormat="1" applyFont="1" applyBorder="1" applyAlignment="1">
      <alignment vertical="top" wrapText="1"/>
    </xf>
    <xf numFmtId="4" fontId="3" fillId="0" borderId="12" xfId="0" applyNumberFormat="1" applyFont="1" applyBorder="1" applyAlignment="1">
      <alignment vertical="top" wrapText="1"/>
    </xf>
    <xf numFmtId="164" fontId="3" fillId="0" borderId="12" xfId="0" applyNumberFormat="1" applyFont="1" applyBorder="1" applyAlignment="1">
      <alignment vertical="top" wrapText="1"/>
    </xf>
    <xf numFmtId="43" fontId="3" fillId="0" borderId="12" xfId="42" applyFont="1" applyBorder="1" applyAlignment="1">
      <alignment vertical="top" wrapText="1"/>
    </xf>
    <xf numFmtId="0" fontId="40" fillId="0" borderId="13" xfId="0" applyFont="1" applyBorder="1" applyAlignment="1">
      <alignment vertical="top" wrapText="1"/>
    </xf>
    <xf numFmtId="164" fontId="40" fillId="0" borderId="11" xfId="42" applyNumberFormat="1" applyFont="1" applyBorder="1" applyAlignment="1">
      <alignment vertical="top" wrapText="1"/>
    </xf>
    <xf numFmtId="0" fontId="40" fillId="0" borderId="14" xfId="0" applyFont="1" applyBorder="1" applyAlignment="1">
      <alignment vertical="top" wrapText="1"/>
    </xf>
    <xf numFmtId="164" fontId="40" fillId="0" borderId="15" xfId="42" applyNumberFormat="1" applyFont="1" applyBorder="1" applyAlignment="1">
      <alignment vertical="top" wrapText="1"/>
    </xf>
    <xf numFmtId="0" fontId="40" fillId="0" borderId="16" xfId="0" applyFont="1" applyBorder="1" applyAlignment="1">
      <alignment vertical="top" wrapText="1"/>
    </xf>
    <xf numFmtId="3" fontId="41" fillId="0" borderId="16" xfId="0" applyNumberFormat="1" applyFont="1" applyBorder="1" applyAlignment="1">
      <alignment vertical="top" wrapText="1"/>
    </xf>
    <xf numFmtId="4" fontId="41" fillId="0" borderId="16" xfId="0" applyNumberFormat="1" applyFont="1" applyBorder="1" applyAlignment="1">
      <alignment vertical="top" wrapText="1"/>
    </xf>
    <xf numFmtId="164" fontId="41" fillId="0" borderId="16" xfId="0" applyNumberFormat="1" applyFont="1" applyBorder="1" applyAlignment="1">
      <alignment vertical="top" wrapText="1"/>
    </xf>
    <xf numFmtId="3" fontId="41" fillId="0" borderId="17" xfId="0" applyNumberFormat="1" applyFont="1" applyBorder="1" applyAlignment="1">
      <alignment vertical="top" wrapText="1"/>
    </xf>
    <xf numFmtId="164" fontId="3" fillId="0" borderId="11" xfId="42" applyNumberFormat="1" applyFont="1" applyBorder="1" applyAlignment="1">
      <alignment vertical="top" wrapText="1"/>
    </xf>
    <xf numFmtId="0" fontId="4" fillId="0" borderId="18" xfId="0" applyFont="1" applyFill="1" applyBorder="1" applyAlignment="1">
      <alignment vertical="top" wrapText="1"/>
    </xf>
    <xf numFmtId="0" fontId="4" fillId="0" borderId="19" xfId="0" applyFont="1" applyFill="1" applyBorder="1" applyAlignment="1">
      <alignment vertical="top" wrapText="1"/>
    </xf>
    <xf numFmtId="0" fontId="41" fillId="0" borderId="20" xfId="0" applyFont="1" applyBorder="1" applyAlignment="1">
      <alignment vertical="top" wrapText="1"/>
    </xf>
    <xf numFmtId="0" fontId="41" fillId="0" borderId="10" xfId="0" applyFont="1" applyBorder="1" applyAlignment="1">
      <alignment vertical="top" wrapText="1"/>
    </xf>
    <xf numFmtId="0" fontId="42" fillId="0" borderId="20" xfId="0" applyFont="1" applyBorder="1" applyAlignment="1">
      <alignment vertical="top" wrapText="1"/>
    </xf>
    <xf numFmtId="0" fontId="42" fillId="0" borderId="10" xfId="0" applyFont="1" applyBorder="1" applyAlignment="1">
      <alignment vertical="top" wrapText="1"/>
    </xf>
    <xf numFmtId="0" fontId="41" fillId="0" borderId="21" xfId="0" applyFont="1" applyBorder="1" applyAlignment="1">
      <alignment vertical="top" wrapText="1"/>
    </xf>
    <xf numFmtId="0" fontId="41" fillId="0" borderId="0" xfId="0" applyFont="1" applyAlignment="1">
      <alignment horizontal="center" vertical="top" wrapText="1"/>
    </xf>
    <xf numFmtId="0" fontId="41" fillId="0" borderId="22" xfId="0" applyFont="1" applyBorder="1" applyAlignment="1">
      <alignment horizontal="center" vertical="top" wrapText="1"/>
    </xf>
    <xf numFmtId="0" fontId="41" fillId="0" borderId="23" xfId="0" applyFont="1" applyBorder="1" applyAlignment="1">
      <alignment vertical="top" wrapText="1"/>
    </xf>
    <xf numFmtId="0" fontId="41" fillId="0" borderId="13" xfId="0" applyFont="1" applyBorder="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
  <sheetViews>
    <sheetView tabSelected="1" zoomScalePageLayoutView="0" workbookViewId="0" topLeftCell="A1">
      <selection activeCell="Q1" sqref="Q1"/>
    </sheetView>
  </sheetViews>
  <sheetFormatPr defaultColWidth="9.140625" defaultRowHeight="15"/>
  <cols>
    <col min="1" max="1" width="4.00390625" style="0" customWidth="1"/>
    <col min="2" max="2" width="11.00390625" style="0" customWidth="1"/>
    <col min="3" max="3" width="10.8515625" style="0" customWidth="1"/>
    <col min="4" max="4" width="5.140625" style="0" customWidth="1"/>
    <col min="5" max="5" width="8.7109375" style="0" customWidth="1"/>
    <col min="6" max="6" width="9.8515625" style="0" customWidth="1"/>
    <col min="7" max="7" width="12.00390625" style="0" customWidth="1"/>
    <col min="8" max="8" width="18.7109375" style="0" customWidth="1"/>
    <col min="9" max="9" width="5.140625" style="0" customWidth="1"/>
    <col min="10" max="10" width="12.00390625" style="0" customWidth="1"/>
    <col min="11" max="11" width="4.8515625" style="0" customWidth="1"/>
    <col min="12" max="12" width="4.7109375" style="0" customWidth="1"/>
    <col min="13" max="13" width="10.57421875" style="0" customWidth="1"/>
    <col min="14" max="14" width="13.7109375" style="0" customWidth="1"/>
    <col min="15" max="15" width="12.00390625" style="0" customWidth="1"/>
  </cols>
  <sheetData>
    <row r="1" spans="1:15" ht="15.75">
      <c r="A1" s="37" t="s">
        <v>0</v>
      </c>
      <c r="B1" s="37"/>
      <c r="C1" s="37"/>
      <c r="D1" s="37"/>
      <c r="E1" s="37"/>
      <c r="F1" s="37"/>
      <c r="G1" s="37"/>
      <c r="H1" s="37"/>
      <c r="I1" s="37"/>
      <c r="J1" s="37"/>
      <c r="K1" s="37"/>
      <c r="L1" s="37"/>
      <c r="M1" s="37"/>
      <c r="N1" s="37"/>
      <c r="O1" s="37"/>
    </row>
    <row r="2" spans="1:15" ht="29.25" customHeight="1" thickBot="1">
      <c r="A2" s="38" t="s">
        <v>15</v>
      </c>
      <c r="B2" s="38"/>
      <c r="C2" s="38"/>
      <c r="D2" s="38"/>
      <c r="E2" s="38"/>
      <c r="F2" s="38"/>
      <c r="G2" s="38"/>
      <c r="H2" s="38"/>
      <c r="I2" s="38"/>
      <c r="J2" s="38"/>
      <c r="K2" s="38"/>
      <c r="L2" s="38"/>
      <c r="M2" s="38"/>
      <c r="N2" s="38"/>
      <c r="O2" s="38"/>
    </row>
    <row r="3" spans="1:15" ht="28.5" customHeight="1" thickTop="1">
      <c r="A3" s="39" t="s">
        <v>1</v>
      </c>
      <c r="B3" s="32" t="s">
        <v>2</v>
      </c>
      <c r="C3" s="32" t="s">
        <v>3</v>
      </c>
      <c r="D3" s="32" t="s">
        <v>4</v>
      </c>
      <c r="E3" s="32"/>
      <c r="F3" s="32"/>
      <c r="G3" s="32"/>
      <c r="H3" s="32" t="s">
        <v>5</v>
      </c>
      <c r="I3" s="34" t="s">
        <v>6</v>
      </c>
      <c r="J3" s="32" t="s">
        <v>7</v>
      </c>
      <c r="K3" s="34" t="s">
        <v>8</v>
      </c>
      <c r="L3" s="32" t="s">
        <v>9</v>
      </c>
      <c r="M3" s="32"/>
      <c r="N3" s="32"/>
      <c r="O3" s="36"/>
    </row>
    <row r="4" spans="1:15" ht="91.5" customHeight="1">
      <c r="A4" s="40"/>
      <c r="B4" s="33"/>
      <c r="C4" s="33"/>
      <c r="D4" s="11" t="s">
        <v>10</v>
      </c>
      <c r="E4" s="11" t="s">
        <v>11</v>
      </c>
      <c r="F4" s="11" t="s">
        <v>12</v>
      </c>
      <c r="G4" s="11" t="s">
        <v>13</v>
      </c>
      <c r="H4" s="33"/>
      <c r="I4" s="35"/>
      <c r="J4" s="33"/>
      <c r="K4" s="35"/>
      <c r="L4" s="11" t="s">
        <v>10</v>
      </c>
      <c r="M4" s="11" t="s">
        <v>11</v>
      </c>
      <c r="N4" s="11" t="s">
        <v>12</v>
      </c>
      <c r="O4" s="12" t="s">
        <v>13</v>
      </c>
    </row>
    <row r="5" spans="1:16" ht="226.5" customHeight="1">
      <c r="A5" s="20">
        <v>1</v>
      </c>
      <c r="B5" s="7" t="s">
        <v>14</v>
      </c>
      <c r="C5" s="10" t="s">
        <v>16</v>
      </c>
      <c r="D5" s="4">
        <v>0</v>
      </c>
      <c r="E5" s="4">
        <v>100000</v>
      </c>
      <c r="F5" s="6">
        <v>250000</v>
      </c>
      <c r="G5" s="6">
        <f>E5+F5</f>
        <v>350000</v>
      </c>
      <c r="H5" s="7" t="s">
        <v>17</v>
      </c>
      <c r="I5" s="7">
        <v>100</v>
      </c>
      <c r="J5" s="4">
        <v>350000</v>
      </c>
      <c r="K5" s="7">
        <v>100</v>
      </c>
      <c r="L5" s="4">
        <v>0</v>
      </c>
      <c r="M5" s="8">
        <v>100000</v>
      </c>
      <c r="N5" s="8">
        <v>250000</v>
      </c>
      <c r="O5" s="21">
        <f>L5+M5+N5</f>
        <v>350000</v>
      </c>
      <c r="P5" s="1"/>
    </row>
    <row r="6" spans="1:15" ht="281.25" customHeight="1">
      <c r="A6" s="20"/>
      <c r="B6" s="7" t="s">
        <v>14</v>
      </c>
      <c r="C6" s="7" t="s">
        <v>18</v>
      </c>
      <c r="D6" s="4">
        <v>0</v>
      </c>
      <c r="E6" s="4">
        <v>300000</v>
      </c>
      <c r="F6" s="9">
        <v>1688000</v>
      </c>
      <c r="G6" s="9">
        <f>E6+F6</f>
        <v>1988000</v>
      </c>
      <c r="H6" s="7" t="s">
        <v>19</v>
      </c>
      <c r="I6" s="4">
        <v>100</v>
      </c>
      <c r="J6" s="4">
        <f>O6</f>
        <v>1988000</v>
      </c>
      <c r="K6" s="4">
        <v>100</v>
      </c>
      <c r="L6" s="5">
        <v>0</v>
      </c>
      <c r="M6" s="8">
        <v>300000</v>
      </c>
      <c r="N6" s="8">
        <v>1688000</v>
      </c>
      <c r="O6" s="21">
        <f>M6+N6</f>
        <v>1988000</v>
      </c>
    </row>
    <row r="7" spans="1:15" ht="408.75" customHeight="1" thickBot="1">
      <c r="A7" s="22"/>
      <c r="B7" s="7" t="s">
        <v>14</v>
      </c>
      <c r="C7" s="7" t="s">
        <v>20</v>
      </c>
      <c r="D7" s="4">
        <v>0</v>
      </c>
      <c r="E7" s="4">
        <v>300000</v>
      </c>
      <c r="F7" s="9">
        <v>1250000</v>
      </c>
      <c r="G7" s="9">
        <f>E7+F7</f>
        <v>1550000</v>
      </c>
      <c r="H7" s="7" t="s">
        <v>22</v>
      </c>
      <c r="I7" s="7">
        <v>100</v>
      </c>
      <c r="J7" s="4">
        <v>1550000</v>
      </c>
      <c r="K7" s="7">
        <v>100</v>
      </c>
      <c r="L7" s="5">
        <v>0</v>
      </c>
      <c r="M7" s="8">
        <v>300000</v>
      </c>
      <c r="N7" s="8">
        <v>1250000</v>
      </c>
      <c r="O7" s="21">
        <f>L7+M7+N7</f>
        <v>1550000</v>
      </c>
    </row>
    <row r="8" spans="1:15" ht="408.75" customHeight="1" thickTop="1">
      <c r="A8" s="13"/>
      <c r="B8" s="14" t="s">
        <v>14</v>
      </c>
      <c r="C8" s="14" t="s">
        <v>21</v>
      </c>
      <c r="D8" s="15">
        <v>0</v>
      </c>
      <c r="E8" s="15">
        <v>300000</v>
      </c>
      <c r="F8" s="16">
        <v>1125000</v>
      </c>
      <c r="G8" s="16">
        <f>E8+F8</f>
        <v>1425000</v>
      </c>
      <c r="H8" s="17" t="s">
        <v>25</v>
      </c>
      <c r="I8" s="16">
        <v>100</v>
      </c>
      <c r="J8" s="18">
        <v>1425000</v>
      </c>
      <c r="K8" s="15">
        <v>100</v>
      </c>
      <c r="L8" s="19">
        <v>0</v>
      </c>
      <c r="M8" s="15">
        <v>300000</v>
      </c>
      <c r="N8" s="15">
        <v>1125000</v>
      </c>
      <c r="O8" s="29">
        <f>L8+M8+N8</f>
        <v>1425000</v>
      </c>
    </row>
    <row r="9" spans="1:15" ht="243" customHeight="1">
      <c r="A9" s="3"/>
      <c r="B9" s="7" t="s">
        <v>14</v>
      </c>
      <c r="C9" s="7" t="s">
        <v>23</v>
      </c>
      <c r="D9" s="4">
        <v>0</v>
      </c>
      <c r="E9" s="5">
        <v>0</v>
      </c>
      <c r="F9" s="9">
        <v>129216</v>
      </c>
      <c r="G9" s="9">
        <v>129216</v>
      </c>
      <c r="H9" s="7" t="s">
        <v>24</v>
      </c>
      <c r="I9" s="4">
        <v>100</v>
      </c>
      <c r="J9" s="4">
        <v>129000</v>
      </c>
      <c r="K9" s="4">
        <v>100</v>
      </c>
      <c r="L9" s="5">
        <v>0</v>
      </c>
      <c r="M9" s="21">
        <v>0</v>
      </c>
      <c r="N9" s="23">
        <v>129000</v>
      </c>
      <c r="O9" s="21">
        <f>L9+M9+N9</f>
        <v>129000</v>
      </c>
    </row>
    <row r="10" spans="1:15" ht="16.5" thickBot="1">
      <c r="A10" s="24"/>
      <c r="B10" s="30" t="s">
        <v>13</v>
      </c>
      <c r="C10" s="31"/>
      <c r="D10" s="24"/>
      <c r="E10" s="24"/>
      <c r="F10" s="25">
        <f>SUM(F5:F9)</f>
        <v>4442216</v>
      </c>
      <c r="G10" s="25">
        <f>SUM(G5:G9)</f>
        <v>5442216</v>
      </c>
      <c r="H10" s="26"/>
      <c r="I10" s="26"/>
      <c r="J10" s="27">
        <f>SUM(J5:J9)</f>
        <v>5442000</v>
      </c>
      <c r="K10" s="26"/>
      <c r="L10" s="25"/>
      <c r="M10" s="27">
        <f>SUM(M5:M9)</f>
        <v>1000000</v>
      </c>
      <c r="N10" s="25">
        <f>SUM(N5:N9)</f>
        <v>4442000</v>
      </c>
      <c r="O10" s="28">
        <f>SUM(O5:O9)</f>
        <v>5442000</v>
      </c>
    </row>
    <row r="11" ht="15.75" thickTop="1"/>
  </sheetData>
  <sheetProtection/>
  <mergeCells count="12">
    <mergeCell ref="A1:O1"/>
    <mergeCell ref="A2:O2"/>
    <mergeCell ref="A3:A4"/>
    <mergeCell ref="B3:B4"/>
    <mergeCell ref="C3:C4"/>
    <mergeCell ref="D3:G3"/>
    <mergeCell ref="B10:C10"/>
    <mergeCell ref="H3:H4"/>
    <mergeCell ref="I3:I4"/>
    <mergeCell ref="J3:J4"/>
    <mergeCell ref="K3:K4"/>
    <mergeCell ref="L3:O3"/>
  </mergeCells>
  <printOptions/>
  <pageMargins left="0.7" right="0.7" top="0.75" bottom="0.75" header="0.3" footer="0.3"/>
  <pageSetup horizontalDpi="600" verticalDpi="600" orientation="landscape" scale="85" r:id="rId1"/>
</worksheet>
</file>

<file path=xl/worksheets/sheet2.xml><?xml version="1.0" encoding="utf-8"?>
<worksheet xmlns="http://schemas.openxmlformats.org/spreadsheetml/2006/main" xmlns:r="http://schemas.openxmlformats.org/officeDocument/2006/relationships">
  <dimension ref="C2:C5"/>
  <sheetViews>
    <sheetView zoomScalePageLayoutView="0" workbookViewId="0" topLeftCell="B1">
      <selection activeCell="E2" sqref="E2"/>
    </sheetView>
  </sheetViews>
  <sheetFormatPr defaultColWidth="9.140625" defaultRowHeight="15"/>
  <cols>
    <col min="3" max="3" width="16.28125" style="0" customWidth="1"/>
  </cols>
  <sheetData>
    <row r="2" ht="15">
      <c r="C2" s="2">
        <v>1000000</v>
      </c>
    </row>
    <row r="3" ht="15">
      <c r="C3" s="2">
        <v>3929216</v>
      </c>
    </row>
    <row r="4" ht="15">
      <c r="C4" s="2"/>
    </row>
    <row r="5" ht="15">
      <c r="C5" s="2">
        <f>C2/C3*100</f>
        <v>25.450369742971624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CHAC</dc:creator>
  <cp:keywords/>
  <dc:description/>
  <cp:lastModifiedBy>USER</cp:lastModifiedBy>
  <cp:lastPrinted>2015-07-23T05:15:26Z</cp:lastPrinted>
  <dcterms:created xsi:type="dcterms:W3CDTF">2015-04-01T06:42:49Z</dcterms:created>
  <dcterms:modified xsi:type="dcterms:W3CDTF">2018-03-30T07:43:44Z</dcterms:modified>
  <cp:category/>
  <cp:version/>
  <cp:contentType/>
  <cp:contentStatus/>
</cp:coreProperties>
</file>